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05" windowWidth="21255" windowHeight="9480"/>
  </bookViews>
  <sheets>
    <sheet name="Feuil1" sheetId="1" r:id="rId1"/>
    <sheet name="Feuil2" sheetId="2" r:id="rId2"/>
    <sheet name="Feuil3" sheetId="3" r:id="rId3"/>
  </sheets>
  <calcPr calcId="124519"/>
</workbook>
</file>

<file path=xl/calcChain.xml><?xml version="1.0" encoding="utf-8"?>
<calcChain xmlns="http://schemas.openxmlformats.org/spreadsheetml/2006/main">
  <c r="D21" i="1"/>
  <c r="O16"/>
  <c r="P16" s="1"/>
  <c r="Q16" s="1"/>
  <c r="R16" s="1"/>
  <c r="S16" s="1"/>
  <c r="T16" s="1"/>
  <c r="U16" s="1"/>
  <c r="V16" s="1"/>
  <c r="O15"/>
  <c r="P15" s="1"/>
  <c r="O14"/>
  <c r="P14" s="1"/>
  <c r="Q14" s="1"/>
  <c r="R14" s="1"/>
  <c r="S14" s="1"/>
  <c r="T14" s="1"/>
  <c r="U14" s="1"/>
  <c r="V14" s="1"/>
  <c r="O13"/>
  <c r="P13" s="1"/>
  <c r="Q13" s="1"/>
  <c r="R13" s="1"/>
  <c r="S13" s="1"/>
  <c r="T13" s="1"/>
  <c r="U13" s="1"/>
  <c r="V13" s="1"/>
  <c r="O12"/>
  <c r="P12" s="1"/>
  <c r="O11"/>
  <c r="P11" s="1"/>
  <c r="O10"/>
  <c r="P10" s="1"/>
  <c r="O9"/>
  <c r="P9" s="1"/>
  <c r="O8"/>
  <c r="P8" s="1"/>
  <c r="O7"/>
  <c r="P7" s="1"/>
  <c r="O6"/>
  <c r="P6" s="1"/>
  <c r="O5"/>
  <c r="P5" s="1"/>
  <c r="O4"/>
  <c r="P4" s="1"/>
  <c r="AA4" l="1"/>
  <c r="Y4"/>
  <c r="W4"/>
  <c r="U4"/>
  <c r="S4"/>
  <c r="Q4"/>
  <c r="AB4"/>
  <c r="Z4"/>
  <c r="X4"/>
  <c r="V4"/>
  <c r="T4"/>
  <c r="R4"/>
  <c r="U6"/>
  <c r="S6"/>
  <c r="Q6"/>
  <c r="V6"/>
  <c r="T6"/>
  <c r="R6"/>
  <c r="U8"/>
  <c r="S8"/>
  <c r="Q8"/>
  <c r="AB8"/>
  <c r="Z8"/>
  <c r="X8"/>
  <c r="V8"/>
  <c r="T8"/>
  <c r="R8"/>
  <c r="U10"/>
  <c r="S10"/>
  <c r="Q10"/>
  <c r="V10"/>
  <c r="T10"/>
  <c r="R10"/>
  <c r="U12"/>
  <c r="S12"/>
  <c r="Q12"/>
  <c r="AB12"/>
  <c r="X12"/>
  <c r="T12"/>
  <c r="R12"/>
  <c r="W14"/>
  <c r="X14" s="1"/>
  <c r="Y14" s="1"/>
  <c r="Z14" s="1"/>
  <c r="AA14" s="1"/>
  <c r="AB14"/>
  <c r="W16"/>
  <c r="X16" s="1"/>
  <c r="Y16" s="1"/>
  <c r="Z16" s="1"/>
  <c r="AA16" s="1"/>
  <c r="AB16"/>
  <c r="U5"/>
  <c r="S5"/>
  <c r="Q5"/>
  <c r="V5"/>
  <c r="T5"/>
  <c r="R5"/>
  <c r="U7"/>
  <c r="S7"/>
  <c r="Q7"/>
  <c r="V7"/>
  <c r="T7"/>
  <c r="R7"/>
  <c r="U9"/>
  <c r="S9"/>
  <c r="Q9"/>
  <c r="V9"/>
  <c r="T9"/>
  <c r="R9"/>
  <c r="U11"/>
  <c r="S11"/>
  <c r="Q11"/>
  <c r="V11"/>
  <c r="T11"/>
  <c r="R11"/>
  <c r="W13"/>
  <c r="X13" s="1"/>
  <c r="Y13" s="1"/>
  <c r="Z13" s="1"/>
  <c r="AA13" s="1"/>
  <c r="AB13"/>
  <c r="Q15"/>
  <c r="R15" s="1"/>
  <c r="S15" s="1"/>
  <c r="T15" s="1"/>
  <c r="U15" s="1"/>
  <c r="V15" s="1"/>
  <c r="W15" s="1"/>
  <c r="X15" s="1"/>
  <c r="Y15" s="1"/>
  <c r="Z15" s="1"/>
  <c r="AA15" s="1"/>
  <c r="AB15"/>
  <c r="AA11" l="1"/>
  <c r="Y11"/>
  <c r="W11"/>
  <c r="AB11"/>
  <c r="Z11"/>
  <c r="X11"/>
  <c r="AA9"/>
  <c r="Y9"/>
  <c r="W9"/>
  <c r="AB9"/>
  <c r="Z9"/>
  <c r="X9"/>
  <c r="AA7"/>
  <c r="Y7"/>
  <c r="W7"/>
  <c r="AB7"/>
  <c r="Z7"/>
  <c r="X7"/>
  <c r="AA5"/>
  <c r="Y5"/>
  <c r="Y17" s="1"/>
  <c r="W5"/>
  <c r="AB5"/>
  <c r="Z5"/>
  <c r="X5"/>
  <c r="X17" s="1"/>
  <c r="Y12"/>
  <c r="W12"/>
  <c r="Z12"/>
  <c r="V12"/>
  <c r="AA12" s="1"/>
  <c r="AA17" s="1"/>
  <c r="AA6"/>
  <c r="Y6"/>
  <c r="W6"/>
  <c r="AB6"/>
  <c r="Z6"/>
  <c r="X6"/>
  <c r="AA10"/>
  <c r="Y10"/>
  <c r="W10"/>
  <c r="AB10"/>
  <c r="Z10"/>
  <c r="X10"/>
  <c r="AA8"/>
  <c r="Y8"/>
  <c r="W8"/>
  <c r="R17"/>
  <c r="Z17"/>
  <c r="Q17"/>
  <c r="U17"/>
  <c r="T17"/>
  <c r="AB17"/>
  <c r="S17"/>
  <c r="W17"/>
  <c r="S19" l="1"/>
  <c r="C23" s="1"/>
  <c r="S21" s="1"/>
  <c r="S20"/>
  <c r="V19"/>
  <c r="V17"/>
  <c r="AB19" s="1"/>
  <c r="C25" s="1"/>
</calcChain>
</file>

<file path=xl/sharedStrings.xml><?xml version="1.0" encoding="utf-8"?>
<sst xmlns="http://schemas.openxmlformats.org/spreadsheetml/2006/main" count="36" uniqueCount="22">
  <si>
    <t>RENNER RS-(RSF) 18 à 1-30 (NK100)</t>
  </si>
  <si>
    <t>PT Ht2016</t>
  </si>
  <si>
    <t>Hausse 2018</t>
  </si>
  <si>
    <t>PT Ht 2018</t>
  </si>
  <si>
    <t>huile</t>
  </si>
  <si>
    <t>Filtre a huile</t>
  </si>
  <si>
    <t>Filtre a air</t>
  </si>
  <si>
    <t>separateur</t>
  </si>
  <si>
    <t>courroies</t>
  </si>
  <si>
    <t>Kit bloc aspiration</t>
  </si>
  <si>
    <t>Kit VPM</t>
  </si>
  <si>
    <t>Electrovanne</t>
  </si>
  <si>
    <t>bulbe thermostatique</t>
  </si>
  <si>
    <t>main d'œuvre</t>
  </si>
  <si>
    <t>FR bea 300 RA</t>
  </si>
  <si>
    <t>FR bea 300 RB</t>
  </si>
  <si>
    <t>Owamat 11</t>
  </si>
  <si>
    <t>FORMULE:  S=100*((1.02^15)-1)/(1.02-1)</t>
  </si>
  <si>
    <t>% augmentation annuelle</t>
  </si>
  <si>
    <t>Nombre années</t>
  </si>
  <si>
    <t>prix par maintenance 2000/an-3 ans</t>
  </si>
  <si>
    <t>prix par maintenance 4000/an-3ans</t>
  </si>
</sst>
</file>

<file path=xl/styles.xml><?xml version="1.0" encoding="utf-8"?>
<styleSheet xmlns="http://schemas.openxmlformats.org/spreadsheetml/2006/main">
  <numFmts count="1">
    <numFmt numFmtId="44" formatCode="_-* #,##0.00\ &quot;€&quot;_-;\-* #,##0.00\ &quot;€&quot;_-;_-* &quot;-&quot;??\ &quot;€&quot;_-;_-@_-"/>
  </numFmts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5"/>
      </left>
      <right style="thin">
        <color theme="5"/>
      </right>
      <top style="thin">
        <color theme="5"/>
      </top>
      <bottom style="thin">
        <color theme="5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6">
    <xf numFmtId="0" fontId="0" fillId="0" borderId="0" xfId="0"/>
    <xf numFmtId="0" fontId="3" fillId="0" borderId="1" xfId="0" applyFont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2" borderId="4" xfId="0" applyFill="1" applyBorder="1"/>
    <xf numFmtId="0" fontId="0" fillId="3" borderId="4" xfId="0" applyFill="1" applyBorder="1" applyAlignment="1">
      <alignment horizontal="center"/>
    </xf>
    <xf numFmtId="0" fontId="0" fillId="4" borderId="4" xfId="0" applyFill="1" applyBorder="1"/>
    <xf numFmtId="44" fontId="0" fillId="3" borderId="4" xfId="1" applyFont="1" applyFill="1" applyBorder="1"/>
    <xf numFmtId="44" fontId="0" fillId="0" borderId="4" xfId="0" applyNumberFormat="1" applyBorder="1"/>
    <xf numFmtId="44" fontId="0" fillId="0" borderId="0" xfId="1" applyFont="1"/>
    <xf numFmtId="0" fontId="2" fillId="0" borderId="0" xfId="0" applyFont="1"/>
    <xf numFmtId="2" fontId="0" fillId="5" borderId="0" xfId="0" applyNumberFormat="1" applyFill="1"/>
    <xf numFmtId="44" fontId="0" fillId="0" borderId="0" xfId="0" applyNumberFormat="1"/>
    <xf numFmtId="0" fontId="0" fillId="5" borderId="0" xfId="0" applyFill="1"/>
    <xf numFmtId="44" fontId="0" fillId="6" borderId="0" xfId="1" applyFont="1" applyFill="1"/>
  </cellXfs>
  <cellStyles count="2">
    <cellStyle name="Monétaire" xfId="1" builtinId="4"/>
    <cellStyle name="Normal" xfId="0" builtinId="0"/>
  </cellStyles>
  <dxfs count="8"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B41"/>
  <sheetViews>
    <sheetView tabSelected="1" topLeftCell="A16" workbookViewId="0">
      <selection activeCell="A27" sqref="A27:M41"/>
    </sheetView>
  </sheetViews>
  <sheetFormatPr baseColWidth="10" defaultRowHeight="15"/>
  <sheetData>
    <row r="1" spans="1:28" ht="27" thickBot="1">
      <c r="A1" s="1" t="s">
        <v>0</v>
      </c>
      <c r="E1" s="2"/>
      <c r="F1" s="2"/>
      <c r="G1" s="2"/>
      <c r="H1" s="2"/>
      <c r="I1" s="2"/>
      <c r="J1" s="2"/>
      <c r="K1" s="2"/>
      <c r="L1" s="2"/>
      <c r="M1" s="2"/>
      <c r="N1" s="3"/>
    </row>
    <row r="3" spans="1:28">
      <c r="A3" s="4"/>
      <c r="B3" s="5">
        <v>2000</v>
      </c>
      <c r="C3" s="5">
        <v>4000</v>
      </c>
      <c r="D3" s="5">
        <v>6000</v>
      </c>
      <c r="E3" s="5">
        <v>8000</v>
      </c>
      <c r="F3" s="5">
        <v>10000</v>
      </c>
      <c r="G3" s="5">
        <v>12000</v>
      </c>
      <c r="H3" s="5">
        <v>14000</v>
      </c>
      <c r="I3" s="5">
        <v>16000</v>
      </c>
      <c r="J3" s="5">
        <v>18000</v>
      </c>
      <c r="K3" s="5">
        <v>20000</v>
      </c>
      <c r="L3" s="5">
        <v>22000</v>
      </c>
      <c r="M3" s="5">
        <v>24000</v>
      </c>
      <c r="N3" s="6" t="s">
        <v>1</v>
      </c>
      <c r="O3" s="4" t="s">
        <v>2</v>
      </c>
      <c r="P3" s="7" t="s">
        <v>3</v>
      </c>
      <c r="Q3" s="5">
        <v>2000</v>
      </c>
      <c r="R3" s="5">
        <v>4000</v>
      </c>
      <c r="S3" s="5">
        <v>6000</v>
      </c>
      <c r="T3" s="5">
        <v>8000</v>
      </c>
      <c r="U3" s="5">
        <v>10000</v>
      </c>
      <c r="V3" s="5">
        <v>12000</v>
      </c>
      <c r="W3" s="5">
        <v>14000</v>
      </c>
      <c r="X3" s="5">
        <v>16000</v>
      </c>
      <c r="Y3" s="5">
        <v>18000</v>
      </c>
      <c r="Z3" s="5">
        <v>20000</v>
      </c>
      <c r="AA3" s="5">
        <v>22000</v>
      </c>
      <c r="AB3" s="5">
        <v>24000</v>
      </c>
    </row>
    <row r="4" spans="1:28">
      <c r="A4" s="4" t="s">
        <v>4</v>
      </c>
      <c r="B4" s="4">
        <v>10</v>
      </c>
      <c r="C4" s="4">
        <v>10</v>
      </c>
      <c r="D4" s="4">
        <v>10</v>
      </c>
      <c r="E4" s="4">
        <v>10</v>
      </c>
      <c r="F4" s="4">
        <v>10</v>
      </c>
      <c r="G4" s="4">
        <v>10</v>
      </c>
      <c r="H4" s="4">
        <v>10</v>
      </c>
      <c r="I4" s="4">
        <v>10</v>
      </c>
      <c r="J4" s="4">
        <v>10</v>
      </c>
      <c r="K4" s="4">
        <v>10</v>
      </c>
      <c r="L4" s="4">
        <v>10</v>
      </c>
      <c r="M4" s="4">
        <v>10</v>
      </c>
      <c r="N4" s="8">
        <v>6.6</v>
      </c>
      <c r="O4" s="4">
        <f>N4*4.9/100</f>
        <v>0.32340000000000002</v>
      </c>
      <c r="P4" s="7">
        <f>N4+O4</f>
        <v>6.9234</v>
      </c>
      <c r="Q4" s="4">
        <f>B4*P4</f>
        <v>69.233999999999995</v>
      </c>
      <c r="R4" s="4">
        <f>C4*P4</f>
        <v>69.233999999999995</v>
      </c>
      <c r="S4" s="4">
        <f>D4*P4</f>
        <v>69.233999999999995</v>
      </c>
      <c r="T4" s="4">
        <f>P4*F4</f>
        <v>69.233999999999995</v>
      </c>
      <c r="U4" s="4">
        <f>P4*G4</f>
        <v>69.233999999999995</v>
      </c>
      <c r="V4" s="4">
        <f>P4*G4</f>
        <v>69.233999999999995</v>
      </c>
      <c r="W4" s="4">
        <f>P4*I4</f>
        <v>69.233999999999995</v>
      </c>
      <c r="X4" s="4">
        <f>P4*J4</f>
        <v>69.233999999999995</v>
      </c>
      <c r="Y4" s="4">
        <f>P4*J4</f>
        <v>69.233999999999995</v>
      </c>
      <c r="Z4" s="4">
        <f>P4*L4</f>
        <v>69.233999999999995</v>
      </c>
      <c r="AA4" s="4">
        <f>P4*M4</f>
        <v>69.233999999999995</v>
      </c>
      <c r="AB4" s="4">
        <f>P4*M4</f>
        <v>69.233999999999995</v>
      </c>
    </row>
    <row r="5" spans="1:28">
      <c r="A5" s="4" t="s">
        <v>5</v>
      </c>
      <c r="B5" s="4">
        <v>1</v>
      </c>
      <c r="C5" s="4">
        <v>1</v>
      </c>
      <c r="D5" s="4">
        <v>1</v>
      </c>
      <c r="E5" s="4">
        <v>1</v>
      </c>
      <c r="F5" s="4">
        <v>1</v>
      </c>
      <c r="G5" s="4">
        <v>1</v>
      </c>
      <c r="H5" s="4">
        <v>1</v>
      </c>
      <c r="I5" s="4">
        <v>1</v>
      </c>
      <c r="J5" s="4">
        <v>1</v>
      </c>
      <c r="K5" s="4">
        <v>1</v>
      </c>
      <c r="L5" s="4">
        <v>1</v>
      </c>
      <c r="M5" s="4">
        <v>1</v>
      </c>
      <c r="N5" s="8">
        <v>35</v>
      </c>
      <c r="O5" s="4">
        <f>N5*4.9/100</f>
        <v>1.7150000000000001</v>
      </c>
      <c r="P5" s="7">
        <f>N5+O5</f>
        <v>36.715000000000003</v>
      </c>
      <c r="Q5" s="4">
        <f>B5*P5</f>
        <v>36.715000000000003</v>
      </c>
      <c r="R5" s="4">
        <f>C5*P5</f>
        <v>36.715000000000003</v>
      </c>
      <c r="S5" s="4">
        <f>D5*P5</f>
        <v>36.715000000000003</v>
      </c>
      <c r="T5" s="4">
        <f>P5*F5</f>
        <v>36.715000000000003</v>
      </c>
      <c r="U5" s="4">
        <f>P5*G5</f>
        <v>36.715000000000003</v>
      </c>
      <c r="V5" s="4">
        <f>P5*G5</f>
        <v>36.715000000000003</v>
      </c>
      <c r="W5" s="4">
        <f>H5*V5</f>
        <v>36.715000000000003</v>
      </c>
      <c r="X5" s="4">
        <f>I5*V5</f>
        <v>36.715000000000003</v>
      </c>
      <c r="Y5" s="4">
        <f>J5*V5</f>
        <v>36.715000000000003</v>
      </c>
      <c r="Z5" s="4">
        <f>V5*L5</f>
        <v>36.715000000000003</v>
      </c>
      <c r="AA5" s="4">
        <f>V5*M5</f>
        <v>36.715000000000003</v>
      </c>
      <c r="AB5" s="4">
        <f>V5*M5</f>
        <v>36.715000000000003</v>
      </c>
    </row>
    <row r="6" spans="1:28">
      <c r="A6" s="4" t="s">
        <v>6</v>
      </c>
      <c r="B6" s="4">
        <v>1</v>
      </c>
      <c r="C6" s="4">
        <v>1</v>
      </c>
      <c r="D6" s="4">
        <v>1</v>
      </c>
      <c r="E6" s="4">
        <v>1</v>
      </c>
      <c r="F6" s="4">
        <v>1</v>
      </c>
      <c r="G6" s="4">
        <v>1</v>
      </c>
      <c r="H6" s="4">
        <v>1</v>
      </c>
      <c r="I6" s="4">
        <v>1</v>
      </c>
      <c r="J6" s="4">
        <v>1</v>
      </c>
      <c r="K6" s="4">
        <v>1</v>
      </c>
      <c r="L6" s="4">
        <v>1</v>
      </c>
      <c r="M6" s="4">
        <v>1</v>
      </c>
      <c r="N6" s="8">
        <v>26</v>
      </c>
      <c r="O6" s="4">
        <f>N6*4.9/100</f>
        <v>1.274</v>
      </c>
      <c r="P6" s="7">
        <f>N6+O6</f>
        <v>27.274000000000001</v>
      </c>
      <c r="Q6" s="4">
        <f>B6*P6</f>
        <v>27.274000000000001</v>
      </c>
      <c r="R6" s="4">
        <f>C6*P6</f>
        <v>27.274000000000001</v>
      </c>
      <c r="S6" s="4">
        <f>D6*P6</f>
        <v>27.274000000000001</v>
      </c>
      <c r="T6" s="4">
        <f>P6*F6</f>
        <v>27.274000000000001</v>
      </c>
      <c r="U6" s="4">
        <f>P6*G6</f>
        <v>27.274000000000001</v>
      </c>
      <c r="V6" s="4">
        <f>P6*G6</f>
        <v>27.274000000000001</v>
      </c>
      <c r="W6" s="4">
        <f>H6*V6</f>
        <v>27.274000000000001</v>
      </c>
      <c r="X6" s="4">
        <f>I6*V6</f>
        <v>27.274000000000001</v>
      </c>
      <c r="Y6" s="4">
        <f>J6*V6</f>
        <v>27.274000000000001</v>
      </c>
      <c r="Z6" s="4">
        <f>V6*L6</f>
        <v>27.274000000000001</v>
      </c>
      <c r="AA6" s="4">
        <f>V6*M6</f>
        <v>27.274000000000001</v>
      </c>
      <c r="AB6" s="4">
        <f>V6*M6</f>
        <v>27.274000000000001</v>
      </c>
    </row>
    <row r="7" spans="1:28">
      <c r="A7" s="4" t="s">
        <v>7</v>
      </c>
      <c r="B7" s="4">
        <v>1</v>
      </c>
      <c r="C7" s="4">
        <v>1</v>
      </c>
      <c r="D7" s="4">
        <v>1</v>
      </c>
      <c r="E7" s="4">
        <v>1</v>
      </c>
      <c r="F7" s="4">
        <v>1</v>
      </c>
      <c r="G7" s="4">
        <v>1</v>
      </c>
      <c r="H7" s="4">
        <v>1</v>
      </c>
      <c r="I7" s="4">
        <v>1</v>
      </c>
      <c r="J7" s="4">
        <v>1</v>
      </c>
      <c r="K7" s="4">
        <v>1</v>
      </c>
      <c r="L7" s="4">
        <v>1</v>
      </c>
      <c r="M7" s="4">
        <v>1</v>
      </c>
      <c r="N7" s="8">
        <v>162</v>
      </c>
      <c r="O7" s="4">
        <f>N7*4.9/100</f>
        <v>7.9380000000000006</v>
      </c>
      <c r="P7" s="7">
        <f>N7+O7</f>
        <v>169.93799999999999</v>
      </c>
      <c r="Q7" s="4">
        <f>B7*P7</f>
        <v>169.93799999999999</v>
      </c>
      <c r="R7" s="4">
        <f>C7*P7</f>
        <v>169.93799999999999</v>
      </c>
      <c r="S7" s="4">
        <f>D7*P7</f>
        <v>169.93799999999999</v>
      </c>
      <c r="T7" s="4">
        <f>P7*F7</f>
        <v>169.93799999999999</v>
      </c>
      <c r="U7" s="4">
        <f>P7*G7</f>
        <v>169.93799999999999</v>
      </c>
      <c r="V7" s="4">
        <f>P7*G7</f>
        <v>169.93799999999999</v>
      </c>
      <c r="W7" s="4">
        <f>H7*V7</f>
        <v>169.93799999999999</v>
      </c>
      <c r="X7" s="4">
        <f>I7*V7</f>
        <v>169.93799999999999</v>
      </c>
      <c r="Y7" s="4">
        <f>J7*V7</f>
        <v>169.93799999999999</v>
      </c>
      <c r="Z7" s="4">
        <f>V7*L7</f>
        <v>169.93799999999999</v>
      </c>
      <c r="AA7" s="4">
        <f>V7*M7</f>
        <v>169.93799999999999</v>
      </c>
      <c r="AB7" s="4">
        <f>V7*M7</f>
        <v>169.93799999999999</v>
      </c>
    </row>
    <row r="8" spans="1:28">
      <c r="A8" s="4" t="s">
        <v>8</v>
      </c>
      <c r="B8" s="4"/>
      <c r="C8" s="4">
        <v>3</v>
      </c>
      <c r="D8" s="4"/>
      <c r="E8" s="4">
        <v>3</v>
      </c>
      <c r="F8" s="4"/>
      <c r="G8" s="4">
        <v>3</v>
      </c>
      <c r="H8" s="4"/>
      <c r="I8" s="4">
        <v>3</v>
      </c>
      <c r="J8" s="4"/>
      <c r="K8" s="4">
        <v>3</v>
      </c>
      <c r="L8" s="4"/>
      <c r="M8" s="4">
        <v>3</v>
      </c>
      <c r="N8" s="8">
        <v>35</v>
      </c>
      <c r="O8" s="4">
        <f>N8*4.9/100</f>
        <v>1.7150000000000001</v>
      </c>
      <c r="P8" s="7">
        <f t="shared" ref="P8:P16" si="0">N8+O8</f>
        <v>36.715000000000003</v>
      </c>
      <c r="Q8" s="4">
        <f>B8*P8</f>
        <v>0</v>
      </c>
      <c r="R8" s="4">
        <f>C8*P8</f>
        <v>110.14500000000001</v>
      </c>
      <c r="S8" s="4">
        <f>D8*P8</f>
        <v>0</v>
      </c>
      <c r="T8" s="4">
        <f>E8*P8</f>
        <v>110.14500000000001</v>
      </c>
      <c r="U8" s="4">
        <f>P8*F8</f>
        <v>0</v>
      </c>
      <c r="V8" s="4">
        <f>P8*G8</f>
        <v>110.14500000000001</v>
      </c>
      <c r="W8" s="4">
        <f>H8*V8</f>
        <v>0</v>
      </c>
      <c r="X8" s="4">
        <f>P8*I8</f>
        <v>110.14500000000001</v>
      </c>
      <c r="Y8" s="4">
        <f>J8*V8</f>
        <v>0</v>
      </c>
      <c r="Z8" s="4">
        <f>P8*I8</f>
        <v>110.14500000000001</v>
      </c>
      <c r="AA8" s="4">
        <f>V8*L8</f>
        <v>0</v>
      </c>
      <c r="AB8" s="4">
        <f>P8*I8</f>
        <v>110.14500000000001</v>
      </c>
    </row>
    <row r="9" spans="1:28">
      <c r="A9" s="4" t="s">
        <v>9</v>
      </c>
      <c r="B9" s="4"/>
      <c r="C9" s="4"/>
      <c r="D9" s="4"/>
      <c r="E9" s="4"/>
      <c r="F9" s="4"/>
      <c r="G9" s="4">
        <v>1</v>
      </c>
      <c r="H9" s="4"/>
      <c r="I9" s="4"/>
      <c r="J9" s="4"/>
      <c r="K9" s="4"/>
      <c r="L9" s="4"/>
      <c r="M9" s="4">
        <v>1</v>
      </c>
      <c r="N9" s="8">
        <v>119</v>
      </c>
      <c r="O9" s="9">
        <f>N9*4.9/100</f>
        <v>5.8310000000000004</v>
      </c>
      <c r="P9" s="7">
        <f t="shared" si="0"/>
        <v>124.831</v>
      </c>
      <c r="Q9" s="4">
        <f>B9*P9</f>
        <v>0</v>
      </c>
      <c r="R9" s="4">
        <f>C9*P9</f>
        <v>0</v>
      </c>
      <c r="S9" s="4">
        <f>D9*P9</f>
        <v>0</v>
      </c>
      <c r="T9" s="4">
        <f>E9*P9</f>
        <v>0</v>
      </c>
      <c r="U9" s="4">
        <f>P9*F9</f>
        <v>0</v>
      </c>
      <c r="V9" s="4">
        <f>P9*G9</f>
        <v>124.831</v>
      </c>
      <c r="W9" s="4">
        <f>H9*V9</f>
        <v>0</v>
      </c>
      <c r="X9" s="4">
        <f>I9*V9</f>
        <v>0</v>
      </c>
      <c r="Y9" s="4">
        <f>J9*V9</f>
        <v>0</v>
      </c>
      <c r="Z9" s="4">
        <f>K9*V9</f>
        <v>0</v>
      </c>
      <c r="AA9" s="4">
        <f>V9*L9</f>
        <v>0</v>
      </c>
      <c r="AB9" s="4">
        <f>V9*M9</f>
        <v>124.831</v>
      </c>
    </row>
    <row r="10" spans="1:28">
      <c r="A10" s="4" t="s">
        <v>10</v>
      </c>
      <c r="B10" s="4"/>
      <c r="C10" s="4"/>
      <c r="D10" s="4"/>
      <c r="E10" s="4"/>
      <c r="F10" s="4"/>
      <c r="G10" s="4">
        <v>1</v>
      </c>
      <c r="H10" s="4"/>
      <c r="I10" s="4"/>
      <c r="J10" s="4"/>
      <c r="K10" s="4"/>
      <c r="L10" s="4"/>
      <c r="M10" s="4">
        <v>1</v>
      </c>
      <c r="N10" s="8">
        <v>135</v>
      </c>
      <c r="O10" s="9">
        <f>N10*4.9/100</f>
        <v>6.6150000000000002</v>
      </c>
      <c r="P10" s="7">
        <f t="shared" si="0"/>
        <v>141.61500000000001</v>
      </c>
      <c r="Q10" s="4">
        <f>B10*P10</f>
        <v>0</v>
      </c>
      <c r="R10" s="4">
        <f>C10*P10</f>
        <v>0</v>
      </c>
      <c r="S10" s="4">
        <f>D10*P10</f>
        <v>0</v>
      </c>
      <c r="T10" s="4">
        <f>E10*P10</f>
        <v>0</v>
      </c>
      <c r="U10" s="4">
        <f>P10*F10</f>
        <v>0</v>
      </c>
      <c r="V10" s="4">
        <f>P10*G10</f>
        <v>141.61500000000001</v>
      </c>
      <c r="W10" s="4">
        <f>H10*V10</f>
        <v>0</v>
      </c>
      <c r="X10" s="4">
        <f>I10*V10</f>
        <v>0</v>
      </c>
      <c r="Y10" s="4">
        <f>J10*V10</f>
        <v>0</v>
      </c>
      <c r="Z10" s="4">
        <f>K10*V10</f>
        <v>0</v>
      </c>
      <c r="AA10" s="4">
        <f>V10*L10</f>
        <v>0</v>
      </c>
      <c r="AB10" s="4">
        <f>V10*M10</f>
        <v>141.61500000000001</v>
      </c>
    </row>
    <row r="11" spans="1:28">
      <c r="A11" s="4" t="s">
        <v>11</v>
      </c>
      <c r="B11" s="4"/>
      <c r="C11" s="4"/>
      <c r="D11" s="4"/>
      <c r="E11" s="4"/>
      <c r="F11" s="4"/>
      <c r="G11" s="4">
        <v>1</v>
      </c>
      <c r="H11" s="4"/>
      <c r="I11" s="4"/>
      <c r="J11" s="4"/>
      <c r="K11" s="4"/>
      <c r="L11" s="4"/>
      <c r="M11" s="4">
        <v>1</v>
      </c>
      <c r="N11" s="8">
        <v>184</v>
      </c>
      <c r="O11" s="9">
        <f t="shared" ref="O11:O14" si="1">N11*4.9/100</f>
        <v>9.016</v>
      </c>
      <c r="P11" s="7">
        <f t="shared" si="0"/>
        <v>193.01599999999999</v>
      </c>
      <c r="Q11" s="4">
        <f>B11*P11</f>
        <v>0</v>
      </c>
      <c r="R11" s="4">
        <f>C11*P11</f>
        <v>0</v>
      </c>
      <c r="S11" s="4">
        <f>D11*P11</f>
        <v>0</v>
      </c>
      <c r="T11" s="4">
        <f>E11*P11</f>
        <v>0</v>
      </c>
      <c r="U11" s="4">
        <f>P11*F11</f>
        <v>0</v>
      </c>
      <c r="V11" s="4">
        <f>P11*G11</f>
        <v>193.01599999999999</v>
      </c>
      <c r="W11" s="4">
        <f>H11*V11</f>
        <v>0</v>
      </c>
      <c r="X11" s="4">
        <f>I11*V11</f>
        <v>0</v>
      </c>
      <c r="Y11" s="4">
        <f>J11*V11</f>
        <v>0</v>
      </c>
      <c r="Z11" s="4">
        <f>K11*V11</f>
        <v>0</v>
      </c>
      <c r="AA11" s="4">
        <f>V11*L11</f>
        <v>0</v>
      </c>
      <c r="AB11" s="4">
        <f>V11*M11</f>
        <v>193.01599999999999</v>
      </c>
    </row>
    <row r="12" spans="1:28">
      <c r="A12" s="4" t="s">
        <v>12</v>
      </c>
      <c r="B12" s="4"/>
      <c r="C12" s="4"/>
      <c r="D12" s="4"/>
      <c r="E12" s="4">
        <v>1</v>
      </c>
      <c r="F12" s="4"/>
      <c r="G12" s="4"/>
      <c r="H12" s="4"/>
      <c r="I12" s="4"/>
      <c r="J12" s="4"/>
      <c r="K12" s="4">
        <v>1</v>
      </c>
      <c r="L12" s="4"/>
      <c r="M12" s="4"/>
      <c r="N12" s="8">
        <v>163</v>
      </c>
      <c r="O12" s="9">
        <f t="shared" si="1"/>
        <v>7.9870000000000001</v>
      </c>
      <c r="P12" s="7">
        <f t="shared" si="0"/>
        <v>170.98699999999999</v>
      </c>
      <c r="Q12" s="4">
        <f>B12*P12</f>
        <v>0</v>
      </c>
      <c r="R12" s="4">
        <f>C12*P12</f>
        <v>0</v>
      </c>
      <c r="S12" s="4">
        <f>D12*P12</f>
        <v>0</v>
      </c>
      <c r="T12" s="4">
        <f>E12*P12</f>
        <v>170.98699999999999</v>
      </c>
      <c r="U12" s="4">
        <f>P12*F12</f>
        <v>0</v>
      </c>
      <c r="V12" s="4">
        <f>G12*U12</f>
        <v>0</v>
      </c>
      <c r="W12" s="4">
        <f>H12*U12</f>
        <v>0</v>
      </c>
      <c r="X12" s="4">
        <f>E12*P12</f>
        <v>170.98699999999999</v>
      </c>
      <c r="Y12" s="4">
        <f>J12*U12</f>
        <v>0</v>
      </c>
      <c r="Z12" s="4">
        <f>U12*K12</f>
        <v>0</v>
      </c>
      <c r="AA12" s="4">
        <f>V12*L12</f>
        <v>0</v>
      </c>
      <c r="AB12" s="4">
        <f>E12*P12</f>
        <v>170.98699999999999</v>
      </c>
    </row>
    <row r="13" spans="1:28">
      <c r="A13" s="4" t="s">
        <v>13</v>
      </c>
      <c r="B13" s="4">
        <v>1</v>
      </c>
      <c r="C13" s="4">
        <v>1</v>
      </c>
      <c r="D13" s="4">
        <v>1</v>
      </c>
      <c r="E13" s="4">
        <v>1</v>
      </c>
      <c r="F13" s="4">
        <v>1</v>
      </c>
      <c r="G13" s="4">
        <v>1</v>
      </c>
      <c r="H13" s="4">
        <v>1</v>
      </c>
      <c r="I13" s="4">
        <v>1</v>
      </c>
      <c r="J13" s="4">
        <v>1</v>
      </c>
      <c r="K13" s="4">
        <v>1</v>
      </c>
      <c r="L13" s="4">
        <v>1</v>
      </c>
      <c r="M13" s="4">
        <v>1</v>
      </c>
      <c r="N13" s="8">
        <v>750</v>
      </c>
      <c r="O13" s="9">
        <f t="shared" si="1"/>
        <v>36.750000000000007</v>
      </c>
      <c r="P13" s="7">
        <f t="shared" si="0"/>
        <v>786.75</v>
      </c>
      <c r="Q13" s="4">
        <f>B13*P13</f>
        <v>786.75</v>
      </c>
      <c r="R13" s="4">
        <f t="shared" ref="R13:AA16" si="2">C13*Q13</f>
        <v>786.75</v>
      </c>
      <c r="S13" s="4">
        <f t="shared" si="2"/>
        <v>786.75</v>
      </c>
      <c r="T13" s="4">
        <f t="shared" si="2"/>
        <v>786.75</v>
      </c>
      <c r="U13" s="4">
        <f t="shared" si="2"/>
        <v>786.75</v>
      </c>
      <c r="V13" s="4">
        <f t="shared" si="2"/>
        <v>786.75</v>
      </c>
      <c r="W13" s="4">
        <f t="shared" si="2"/>
        <v>786.75</v>
      </c>
      <c r="X13" s="4">
        <f t="shared" si="2"/>
        <v>786.75</v>
      </c>
      <c r="Y13" s="4">
        <f t="shared" si="2"/>
        <v>786.75</v>
      </c>
      <c r="Z13" s="4">
        <f t="shared" si="2"/>
        <v>786.75</v>
      </c>
      <c r="AA13" s="4">
        <f t="shared" si="2"/>
        <v>786.75</v>
      </c>
      <c r="AB13" s="4">
        <f>V13*M13</f>
        <v>786.75</v>
      </c>
    </row>
    <row r="14" spans="1:28">
      <c r="A14" s="4" t="s">
        <v>14</v>
      </c>
      <c r="B14" s="4">
        <v>1</v>
      </c>
      <c r="C14" s="4">
        <v>1</v>
      </c>
      <c r="D14" s="4">
        <v>1</v>
      </c>
      <c r="E14" s="4">
        <v>1</v>
      </c>
      <c r="F14" s="4">
        <v>1</v>
      </c>
      <c r="G14" s="4">
        <v>1</v>
      </c>
      <c r="H14" s="4">
        <v>1</v>
      </c>
      <c r="I14" s="4">
        <v>1</v>
      </c>
      <c r="J14" s="4">
        <v>1</v>
      </c>
      <c r="K14" s="4">
        <v>1</v>
      </c>
      <c r="L14" s="4">
        <v>1</v>
      </c>
      <c r="M14" s="4">
        <v>1</v>
      </c>
      <c r="N14" s="8">
        <v>60</v>
      </c>
      <c r="O14" s="9">
        <f t="shared" si="1"/>
        <v>2.94</v>
      </c>
      <c r="P14" s="7">
        <f t="shared" si="0"/>
        <v>62.94</v>
      </c>
      <c r="Q14" s="4">
        <f t="shared" ref="Q14:Q16" si="3">B14*P14</f>
        <v>62.94</v>
      </c>
      <c r="R14" s="4">
        <f t="shared" si="2"/>
        <v>62.94</v>
      </c>
      <c r="S14" s="4">
        <f t="shared" si="2"/>
        <v>62.94</v>
      </c>
      <c r="T14" s="4">
        <f t="shared" si="2"/>
        <v>62.94</v>
      </c>
      <c r="U14" s="4">
        <f t="shared" si="2"/>
        <v>62.94</v>
      </c>
      <c r="V14" s="4">
        <f t="shared" si="2"/>
        <v>62.94</v>
      </c>
      <c r="W14" s="4">
        <f t="shared" si="2"/>
        <v>62.94</v>
      </c>
      <c r="X14" s="4">
        <f t="shared" si="2"/>
        <v>62.94</v>
      </c>
      <c r="Y14" s="4">
        <f t="shared" si="2"/>
        <v>62.94</v>
      </c>
      <c r="Z14" s="4">
        <f t="shared" si="2"/>
        <v>62.94</v>
      </c>
      <c r="AA14" s="4">
        <f t="shared" si="2"/>
        <v>62.94</v>
      </c>
      <c r="AB14" s="4">
        <f>V14*M14</f>
        <v>62.94</v>
      </c>
    </row>
    <row r="15" spans="1:28">
      <c r="A15" s="4" t="s">
        <v>15</v>
      </c>
      <c r="B15" s="4">
        <v>1</v>
      </c>
      <c r="C15" s="4">
        <v>1</v>
      </c>
      <c r="D15" s="4">
        <v>1</v>
      </c>
      <c r="E15" s="4">
        <v>1</v>
      </c>
      <c r="F15" s="4">
        <v>1</v>
      </c>
      <c r="G15" s="4">
        <v>1</v>
      </c>
      <c r="H15" s="4">
        <v>1</v>
      </c>
      <c r="I15" s="4">
        <v>1</v>
      </c>
      <c r="J15" s="4">
        <v>1</v>
      </c>
      <c r="K15" s="4">
        <v>1</v>
      </c>
      <c r="L15" s="4">
        <v>1</v>
      </c>
      <c r="M15" s="4">
        <v>1</v>
      </c>
      <c r="N15" s="8">
        <v>60</v>
      </c>
      <c r="O15" s="9">
        <f>N15*4.9/100</f>
        <v>2.94</v>
      </c>
      <c r="P15" s="7">
        <f t="shared" si="0"/>
        <v>62.94</v>
      </c>
      <c r="Q15" s="4">
        <f t="shared" si="3"/>
        <v>62.94</v>
      </c>
      <c r="R15" s="4">
        <f t="shared" si="2"/>
        <v>62.94</v>
      </c>
      <c r="S15" s="4">
        <f t="shared" si="2"/>
        <v>62.94</v>
      </c>
      <c r="T15" s="4">
        <f t="shared" si="2"/>
        <v>62.94</v>
      </c>
      <c r="U15" s="4">
        <f t="shared" si="2"/>
        <v>62.94</v>
      </c>
      <c r="V15" s="4">
        <f t="shared" si="2"/>
        <v>62.94</v>
      </c>
      <c r="W15" s="4">
        <f t="shared" si="2"/>
        <v>62.94</v>
      </c>
      <c r="X15" s="4">
        <f t="shared" si="2"/>
        <v>62.94</v>
      </c>
      <c r="Y15" s="4">
        <f t="shared" si="2"/>
        <v>62.94</v>
      </c>
      <c r="Z15" s="4">
        <f t="shared" si="2"/>
        <v>62.94</v>
      </c>
      <c r="AA15" s="4">
        <f t="shared" si="2"/>
        <v>62.94</v>
      </c>
      <c r="AB15" s="4">
        <f>E15*P15</f>
        <v>62.94</v>
      </c>
    </row>
    <row r="16" spans="1:28">
      <c r="A16" s="4" t="s">
        <v>16</v>
      </c>
      <c r="B16" s="4">
        <v>1</v>
      </c>
      <c r="C16" s="4">
        <v>1</v>
      </c>
      <c r="D16" s="4">
        <v>1</v>
      </c>
      <c r="E16" s="4">
        <v>1</v>
      </c>
      <c r="F16" s="4">
        <v>1</v>
      </c>
      <c r="G16" s="4">
        <v>1</v>
      </c>
      <c r="H16" s="4">
        <v>1</v>
      </c>
      <c r="I16" s="4">
        <v>1</v>
      </c>
      <c r="J16" s="4">
        <v>1</v>
      </c>
      <c r="K16" s="4">
        <v>1</v>
      </c>
      <c r="L16" s="4">
        <v>1</v>
      </c>
      <c r="M16" s="4">
        <v>1</v>
      </c>
      <c r="N16" s="8">
        <v>145</v>
      </c>
      <c r="O16" s="9">
        <f>N16*4.9/100</f>
        <v>7.1050000000000004</v>
      </c>
      <c r="P16" s="7">
        <f t="shared" si="0"/>
        <v>152.10499999999999</v>
      </c>
      <c r="Q16" s="4">
        <f t="shared" si="3"/>
        <v>152.10499999999999</v>
      </c>
      <c r="R16" s="4">
        <f t="shared" si="2"/>
        <v>152.10499999999999</v>
      </c>
      <c r="S16" s="4">
        <f t="shared" si="2"/>
        <v>152.10499999999999</v>
      </c>
      <c r="T16" s="4">
        <f t="shared" si="2"/>
        <v>152.10499999999999</v>
      </c>
      <c r="U16" s="4">
        <f t="shared" si="2"/>
        <v>152.10499999999999</v>
      </c>
      <c r="V16" s="4">
        <f t="shared" si="2"/>
        <v>152.10499999999999</v>
      </c>
      <c r="W16" s="4">
        <f t="shared" si="2"/>
        <v>152.10499999999999</v>
      </c>
      <c r="X16" s="4">
        <f t="shared" si="2"/>
        <v>152.10499999999999</v>
      </c>
      <c r="Y16" s="4">
        <f t="shared" si="2"/>
        <v>152.10499999999999</v>
      </c>
      <c r="Z16" s="4">
        <f t="shared" si="2"/>
        <v>152.10499999999999</v>
      </c>
      <c r="AA16" s="4">
        <f t="shared" si="2"/>
        <v>152.10499999999999</v>
      </c>
      <c r="AB16" s="4">
        <f>V16*M16</f>
        <v>152.10499999999999</v>
      </c>
    </row>
    <row r="17" spans="1:28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>
        <f t="shared" ref="Q17:AA17" si="4">SUM(Q4:Q16)</f>
        <v>1367.8960000000002</v>
      </c>
      <c r="R17" s="4">
        <f t="shared" si="4"/>
        <v>1478.0410000000002</v>
      </c>
      <c r="S17" s="4">
        <f t="shared" si="4"/>
        <v>1367.8960000000002</v>
      </c>
      <c r="T17" s="4">
        <f t="shared" si="4"/>
        <v>1649.0280000000002</v>
      </c>
      <c r="U17" s="4">
        <f t="shared" si="4"/>
        <v>1367.8960000000002</v>
      </c>
      <c r="V17" s="4">
        <f t="shared" si="4"/>
        <v>1937.5030000000002</v>
      </c>
      <c r="W17" s="4">
        <f t="shared" si="4"/>
        <v>1367.8960000000002</v>
      </c>
      <c r="X17" s="4">
        <f>SUM(X4:X16)</f>
        <v>1649.0280000000002</v>
      </c>
      <c r="Y17" s="4">
        <f t="shared" si="4"/>
        <v>1367.8960000000002</v>
      </c>
      <c r="Z17" s="4">
        <f t="shared" si="4"/>
        <v>1478.0410000000002</v>
      </c>
      <c r="AA17" s="4">
        <f t="shared" si="4"/>
        <v>1367.8960000000002</v>
      </c>
      <c r="AB17" s="4">
        <f>SUM(AB4:AB16)</f>
        <v>2108.4900000000002</v>
      </c>
    </row>
    <row r="19" spans="1:28">
      <c r="S19" s="10">
        <f>AVERAGE(Q17:S17)</f>
        <v>1404.6110000000001</v>
      </c>
      <c r="T19" s="10"/>
      <c r="U19" s="10"/>
      <c r="V19" s="10">
        <f>AVERAGE(Q17:V17)</f>
        <v>1528.0433333333337</v>
      </c>
      <c r="AB19">
        <f>SUM(Q17:AB17)/12</f>
        <v>1542.2922500000004</v>
      </c>
    </row>
    <row r="20" spans="1:28">
      <c r="A20" s="11" t="s">
        <v>17</v>
      </c>
      <c r="S20">
        <f>SUM(Q17:S17)</f>
        <v>4213.8330000000005</v>
      </c>
    </row>
    <row r="21" spans="1:28">
      <c r="A21" t="s">
        <v>18</v>
      </c>
      <c r="C21" s="12">
        <v>3</v>
      </c>
      <c r="D21">
        <f>(C21/100)+1</f>
        <v>1.03</v>
      </c>
      <c r="S21" s="13">
        <f>C23*3</f>
        <v>4341.5121398999963</v>
      </c>
    </row>
    <row r="22" spans="1:28">
      <c r="A22" t="s">
        <v>19</v>
      </c>
      <c r="C22" s="14">
        <v>3</v>
      </c>
      <c r="U22" s="13"/>
    </row>
    <row r="23" spans="1:28">
      <c r="A23" t="s">
        <v>20</v>
      </c>
      <c r="C23" s="15">
        <f>S19*((D21^C22)-1)/(D21-1)/C22</f>
        <v>1447.1707132999989</v>
      </c>
    </row>
    <row r="24" spans="1:28">
      <c r="A24" t="s">
        <v>19</v>
      </c>
      <c r="C24" s="14">
        <v>6</v>
      </c>
    </row>
    <row r="25" spans="1:28">
      <c r="A25" t="s">
        <v>21</v>
      </c>
      <c r="C25" s="15">
        <f>AB19*((D21^C24)-1)/(D21-1)/C24</f>
        <v>1662.6964057298792</v>
      </c>
    </row>
    <row r="27" spans="1:28">
      <c r="A27" s="4"/>
      <c r="B27" s="5">
        <v>2000</v>
      </c>
      <c r="C27" s="5">
        <v>4000</v>
      </c>
      <c r="D27" s="5">
        <v>6000</v>
      </c>
      <c r="E27" s="5">
        <v>8000</v>
      </c>
      <c r="F27" s="5">
        <v>10000</v>
      </c>
      <c r="G27" s="5">
        <v>12000</v>
      </c>
      <c r="H27" s="5">
        <v>14000</v>
      </c>
      <c r="I27" s="5">
        <v>16000</v>
      </c>
      <c r="J27" s="5">
        <v>18000</v>
      </c>
      <c r="K27" s="5">
        <v>20000</v>
      </c>
      <c r="L27" s="5">
        <v>22000</v>
      </c>
      <c r="M27" s="5">
        <v>24000</v>
      </c>
    </row>
    <row r="28" spans="1:28">
      <c r="A28" s="4" t="s">
        <v>4</v>
      </c>
      <c r="B28" s="4">
        <v>10</v>
      </c>
      <c r="C28" s="4">
        <v>10</v>
      </c>
      <c r="D28" s="4">
        <v>10</v>
      </c>
      <c r="E28" s="4">
        <v>10</v>
      </c>
      <c r="F28" s="4">
        <v>10</v>
      </c>
      <c r="G28" s="4">
        <v>10</v>
      </c>
      <c r="H28" s="4">
        <v>10</v>
      </c>
      <c r="I28" s="4">
        <v>10</v>
      </c>
      <c r="J28" s="4">
        <v>10</v>
      </c>
      <c r="K28" s="4">
        <v>10</v>
      </c>
      <c r="L28" s="4">
        <v>10</v>
      </c>
      <c r="M28" s="4">
        <v>10</v>
      </c>
    </row>
    <row r="29" spans="1:28">
      <c r="A29" s="4" t="s">
        <v>5</v>
      </c>
      <c r="B29" s="4">
        <v>1</v>
      </c>
      <c r="C29" s="4">
        <v>1</v>
      </c>
      <c r="D29" s="4">
        <v>1</v>
      </c>
      <c r="E29" s="4">
        <v>1</v>
      </c>
      <c r="F29" s="4">
        <v>1</v>
      </c>
      <c r="G29" s="4">
        <v>1</v>
      </c>
      <c r="H29" s="4">
        <v>1</v>
      </c>
      <c r="I29" s="4">
        <v>1</v>
      </c>
      <c r="J29" s="4">
        <v>1</v>
      </c>
      <c r="K29" s="4">
        <v>1</v>
      </c>
      <c r="L29" s="4">
        <v>1</v>
      </c>
      <c r="M29" s="4">
        <v>1</v>
      </c>
    </row>
    <row r="30" spans="1:28">
      <c r="A30" s="4" t="s">
        <v>6</v>
      </c>
      <c r="B30" s="4">
        <v>1</v>
      </c>
      <c r="C30" s="4">
        <v>1</v>
      </c>
      <c r="D30" s="4">
        <v>1</v>
      </c>
      <c r="E30" s="4">
        <v>1</v>
      </c>
      <c r="F30" s="4">
        <v>1</v>
      </c>
      <c r="G30" s="4">
        <v>1</v>
      </c>
      <c r="H30" s="4">
        <v>1</v>
      </c>
      <c r="I30" s="4">
        <v>1</v>
      </c>
      <c r="J30" s="4">
        <v>1</v>
      </c>
      <c r="K30" s="4">
        <v>1</v>
      </c>
      <c r="L30" s="4">
        <v>1</v>
      </c>
      <c r="M30" s="4">
        <v>1</v>
      </c>
    </row>
    <row r="31" spans="1:28">
      <c r="A31" s="4" t="s">
        <v>7</v>
      </c>
      <c r="B31" s="4">
        <v>1</v>
      </c>
      <c r="C31" s="4">
        <v>1</v>
      </c>
      <c r="D31" s="4">
        <v>1</v>
      </c>
      <c r="E31" s="4">
        <v>1</v>
      </c>
      <c r="F31" s="4">
        <v>1</v>
      </c>
      <c r="G31" s="4">
        <v>1</v>
      </c>
      <c r="H31" s="4">
        <v>1</v>
      </c>
      <c r="I31" s="4">
        <v>1</v>
      </c>
      <c r="J31" s="4">
        <v>1</v>
      </c>
      <c r="K31" s="4">
        <v>1</v>
      </c>
      <c r="L31" s="4">
        <v>1</v>
      </c>
      <c r="M31" s="4">
        <v>1</v>
      </c>
    </row>
    <row r="32" spans="1:28">
      <c r="A32" s="4" t="s">
        <v>8</v>
      </c>
      <c r="B32" s="4"/>
      <c r="C32" s="4">
        <v>3</v>
      </c>
      <c r="D32" s="4"/>
      <c r="E32" s="4">
        <v>3</v>
      </c>
      <c r="F32" s="4"/>
      <c r="G32" s="4">
        <v>3</v>
      </c>
      <c r="H32" s="4"/>
      <c r="I32" s="4">
        <v>3</v>
      </c>
      <c r="J32" s="4"/>
      <c r="K32" s="4">
        <v>3</v>
      </c>
      <c r="L32" s="4"/>
      <c r="M32" s="4">
        <v>3</v>
      </c>
    </row>
    <row r="33" spans="1:13">
      <c r="A33" s="4" t="s">
        <v>9</v>
      </c>
      <c r="B33" s="4"/>
      <c r="C33" s="4"/>
      <c r="D33" s="4"/>
      <c r="E33" s="4"/>
      <c r="F33" s="4"/>
      <c r="G33" s="4">
        <v>1</v>
      </c>
      <c r="H33" s="4"/>
      <c r="I33" s="4"/>
      <c r="J33" s="4"/>
      <c r="K33" s="4"/>
      <c r="L33" s="4"/>
      <c r="M33" s="4">
        <v>1</v>
      </c>
    </row>
    <row r="34" spans="1:13">
      <c r="A34" s="4" t="s">
        <v>10</v>
      </c>
      <c r="B34" s="4"/>
      <c r="C34" s="4"/>
      <c r="D34" s="4"/>
      <c r="E34" s="4"/>
      <c r="F34" s="4"/>
      <c r="G34" s="4">
        <v>1</v>
      </c>
      <c r="H34" s="4"/>
      <c r="I34" s="4"/>
      <c r="J34" s="4"/>
      <c r="K34" s="4"/>
      <c r="L34" s="4"/>
      <c r="M34" s="4">
        <v>1</v>
      </c>
    </row>
    <row r="35" spans="1:13">
      <c r="A35" s="4" t="s">
        <v>11</v>
      </c>
      <c r="B35" s="4"/>
      <c r="C35" s="4"/>
      <c r="D35" s="4"/>
      <c r="E35" s="4"/>
      <c r="F35" s="4"/>
      <c r="G35" s="4">
        <v>1</v>
      </c>
      <c r="H35" s="4"/>
      <c r="I35" s="4"/>
      <c r="J35" s="4"/>
      <c r="K35" s="4"/>
      <c r="L35" s="4"/>
      <c r="M35" s="4">
        <v>1</v>
      </c>
    </row>
    <row r="36" spans="1:13">
      <c r="A36" s="4" t="s">
        <v>12</v>
      </c>
      <c r="B36" s="4"/>
      <c r="C36" s="4"/>
      <c r="D36" s="4"/>
      <c r="E36" s="4">
        <v>1</v>
      </c>
      <c r="F36" s="4"/>
      <c r="G36" s="4"/>
      <c r="H36" s="4"/>
      <c r="I36" s="4"/>
      <c r="J36" s="4"/>
      <c r="K36" s="4">
        <v>1</v>
      </c>
      <c r="L36" s="4"/>
      <c r="M36" s="4"/>
    </row>
    <row r="37" spans="1:13">
      <c r="A37" s="4" t="s">
        <v>13</v>
      </c>
      <c r="B37" s="4">
        <v>1</v>
      </c>
      <c r="C37" s="4">
        <v>1</v>
      </c>
      <c r="D37" s="4">
        <v>1</v>
      </c>
      <c r="E37" s="4">
        <v>1</v>
      </c>
      <c r="F37" s="4">
        <v>1</v>
      </c>
      <c r="G37" s="4">
        <v>1</v>
      </c>
      <c r="H37" s="4">
        <v>1</v>
      </c>
      <c r="I37" s="4">
        <v>1</v>
      </c>
      <c r="J37" s="4">
        <v>1</v>
      </c>
      <c r="K37" s="4">
        <v>1</v>
      </c>
      <c r="L37" s="4">
        <v>1</v>
      </c>
      <c r="M37" s="4">
        <v>1</v>
      </c>
    </row>
    <row r="38" spans="1:13">
      <c r="A38" s="4" t="s">
        <v>14</v>
      </c>
      <c r="B38" s="4">
        <v>1</v>
      </c>
      <c r="C38" s="4">
        <v>1</v>
      </c>
      <c r="D38" s="4">
        <v>1</v>
      </c>
      <c r="E38" s="4">
        <v>1</v>
      </c>
      <c r="F38" s="4">
        <v>1</v>
      </c>
      <c r="G38" s="4">
        <v>1</v>
      </c>
      <c r="H38" s="4">
        <v>1</v>
      </c>
      <c r="I38" s="4">
        <v>1</v>
      </c>
      <c r="J38" s="4">
        <v>1</v>
      </c>
      <c r="K38" s="4">
        <v>1</v>
      </c>
      <c r="L38" s="4">
        <v>1</v>
      </c>
      <c r="M38" s="4">
        <v>1</v>
      </c>
    </row>
    <row r="39" spans="1:13">
      <c r="A39" s="4" t="s">
        <v>15</v>
      </c>
      <c r="B39" s="4">
        <v>1</v>
      </c>
      <c r="C39" s="4">
        <v>1</v>
      </c>
      <c r="D39" s="4">
        <v>1</v>
      </c>
      <c r="E39" s="4">
        <v>1</v>
      </c>
      <c r="F39" s="4">
        <v>1</v>
      </c>
      <c r="G39" s="4">
        <v>1</v>
      </c>
      <c r="H39" s="4">
        <v>1</v>
      </c>
      <c r="I39" s="4">
        <v>1</v>
      </c>
      <c r="J39" s="4">
        <v>1</v>
      </c>
      <c r="K39" s="4">
        <v>1</v>
      </c>
      <c r="L39" s="4">
        <v>1</v>
      </c>
      <c r="M39" s="4">
        <v>1</v>
      </c>
    </row>
    <row r="40" spans="1:13">
      <c r="A40" s="4" t="s">
        <v>16</v>
      </c>
      <c r="B40" s="4">
        <v>1</v>
      </c>
      <c r="C40" s="4">
        <v>1</v>
      </c>
      <c r="D40" s="4">
        <v>1</v>
      </c>
      <c r="E40" s="4">
        <v>1</v>
      </c>
      <c r="F40" s="4">
        <v>1</v>
      </c>
      <c r="G40" s="4">
        <v>1</v>
      </c>
      <c r="H40" s="4">
        <v>1</v>
      </c>
      <c r="I40" s="4">
        <v>1</v>
      </c>
      <c r="J40" s="4">
        <v>1</v>
      </c>
      <c r="K40" s="4">
        <v>1</v>
      </c>
      <c r="L40" s="4">
        <v>1</v>
      </c>
      <c r="M40" s="4">
        <v>1</v>
      </c>
    </row>
    <row r="41" spans="1:13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</row>
  </sheetData>
  <conditionalFormatting sqref="H4:M16">
    <cfRule type="cellIs" dxfId="7" priority="4" operator="greaterThan">
      <formula>0</formula>
    </cfRule>
  </conditionalFormatting>
  <conditionalFormatting sqref="B4:M16 Q4:AB16">
    <cfRule type="cellIs" dxfId="5" priority="3" operator="greaterThan">
      <formula>0</formula>
    </cfRule>
  </conditionalFormatting>
  <conditionalFormatting sqref="H28:M40">
    <cfRule type="cellIs" dxfId="3" priority="2" operator="greaterThan">
      <formula>0</formula>
    </cfRule>
  </conditionalFormatting>
  <conditionalFormatting sqref="B28:M40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MARTINE</dc:creator>
  <cp:lastModifiedBy>MARTINE</cp:lastModifiedBy>
  <dcterms:created xsi:type="dcterms:W3CDTF">2018-02-15T12:48:18Z</dcterms:created>
  <dcterms:modified xsi:type="dcterms:W3CDTF">2018-02-15T12:49:47Z</dcterms:modified>
</cp:coreProperties>
</file>