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580" windowHeight="67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4" i="1"/>
  <c r="F14"/>
  <c r="G14"/>
  <c r="H14"/>
  <c r="H20"/>
  <c r="H6"/>
  <c r="G6"/>
  <c r="F6"/>
  <c r="D6"/>
  <c r="C6"/>
  <c r="H16"/>
  <c r="H19"/>
</calcChain>
</file>

<file path=xl/sharedStrings.xml><?xml version="1.0" encoding="utf-8"?>
<sst xmlns="http://schemas.openxmlformats.org/spreadsheetml/2006/main" count="33" uniqueCount="32">
  <si>
    <t>Code art.</t>
  </si>
  <si>
    <t>Désignation</t>
  </si>
  <si>
    <t>Référence</t>
  </si>
  <si>
    <t>Quantité</t>
  </si>
  <si>
    <t>Prix Achat Unit.</t>
  </si>
  <si>
    <t>SFACS</t>
  </si>
  <si>
    <t>BCH</t>
  </si>
  <si>
    <t>Prix annuel  tt compris</t>
  </si>
  <si>
    <t>SAV BCH</t>
  </si>
  <si>
    <t>Local AC complet</t>
  </si>
  <si>
    <t>mois lissé</t>
  </si>
  <si>
    <t>Date :</t>
  </si>
  <si>
    <t>Tout Livré directement CMP</t>
  </si>
  <si>
    <t xml:space="preserve">DETAIL  Maintenance CMP LOCAL AIR COMPRIME + ancien local Kaeser  + N2 </t>
  </si>
  <si>
    <t>PTVte</t>
  </si>
  <si>
    <t>L55RS 2/an x 2554 € lissé…. Vérif nbre / an !!!???</t>
  </si>
  <si>
    <t>Booster N2 Pour 2500 H/an , soit 2/ an et 1 en plus</t>
  </si>
  <si>
    <t>Achats Sur 5 ans</t>
  </si>
  <si>
    <t>5 ans</t>
  </si>
  <si>
    <t>(sav generateur, 3 médias entrée et 2 filtres réseau en sortie local)</t>
  </si>
  <si>
    <t>soit 10 médias / an</t>
  </si>
  <si>
    <t>100 € par média en PA</t>
  </si>
  <si>
    <t xml:space="preserve">Déjà fait </t>
  </si>
  <si>
    <t>2 sav (local kaeser et L55rs ) non facturés</t>
  </si>
  <si>
    <t>divisé / 60 mois</t>
  </si>
  <si>
    <t>avec hausses incluses et MO</t>
  </si>
  <si>
    <t>avec hausse 5 ans : 1,10</t>
  </si>
  <si>
    <t>PD + MO BCH pour 2 / an</t>
  </si>
  <si>
    <t>Générateur / 4000 H = 1 sav  à 1256 €</t>
  </si>
  <si>
    <t>Imprevu  100/an</t>
  </si>
  <si>
    <t>MO EDR 1 x 2H de plus, à chaque mm sav vis (150 € à ch sav)</t>
  </si>
  <si>
    <t>SAV NOVAIR N2 par JEAN LUC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</si>
</sst>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5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Normal="100" workbookViewId="0">
      <selection activeCell="B20" sqref="B20"/>
    </sheetView>
  </sheetViews>
  <sheetFormatPr baseColWidth="10" defaultRowHeight="12.75"/>
  <cols>
    <col min="2" max="2" width="55.28515625" customWidth="1"/>
    <col min="3" max="3" width="17.7109375" customWidth="1"/>
    <col min="4" max="4" width="15.28515625" style="4" customWidth="1"/>
    <col min="5" max="5" width="8.28515625" customWidth="1"/>
    <col min="6" max="6" width="11.140625" customWidth="1"/>
    <col min="7" max="7" width="25.42578125" customWidth="1"/>
  </cols>
  <sheetData>
    <row r="1" spans="1:8" s="1" customFormat="1" ht="18">
      <c r="A1" s="1" t="s">
        <v>13</v>
      </c>
      <c r="B1" s="5"/>
      <c r="C1" s="5"/>
      <c r="D1" s="6"/>
      <c r="E1" s="5"/>
      <c r="F1" s="1" t="s">
        <v>12</v>
      </c>
    </row>
    <row r="2" spans="1:8" s="8" customFormat="1" ht="15.75">
      <c r="A2" s="7" t="s">
        <v>0</v>
      </c>
      <c r="B2" s="7" t="s">
        <v>1</v>
      </c>
      <c r="C2" s="7" t="s">
        <v>2</v>
      </c>
      <c r="D2" s="3" t="s">
        <v>3</v>
      </c>
      <c r="E2" s="7" t="s">
        <v>4</v>
      </c>
      <c r="F2" s="7" t="s">
        <v>14</v>
      </c>
      <c r="G2" s="8" t="s">
        <v>11</v>
      </c>
    </row>
    <row r="3" spans="1:8">
      <c r="B3" s="9" t="s">
        <v>8</v>
      </c>
      <c r="C3" s="10" t="s">
        <v>7</v>
      </c>
      <c r="D3" s="11" t="s">
        <v>17</v>
      </c>
      <c r="E3">
        <v>1.35</v>
      </c>
      <c r="F3" s="2" t="s">
        <v>18</v>
      </c>
      <c r="G3" s="2" t="s">
        <v>26</v>
      </c>
      <c r="H3" s="2" t="s">
        <v>10</v>
      </c>
    </row>
    <row r="4" spans="1:8">
      <c r="A4" t="s">
        <v>6</v>
      </c>
      <c r="B4" s="2" t="s">
        <v>16</v>
      </c>
      <c r="C4">
        <v>1737</v>
      </c>
      <c r="E4" s="12"/>
    </row>
    <row r="5" spans="1:8">
      <c r="B5" t="s">
        <v>27</v>
      </c>
      <c r="C5">
        <v>1998</v>
      </c>
    </row>
    <row r="6" spans="1:8">
      <c r="C6">
        <f>SUM(C4:C5)</f>
        <v>3735</v>
      </c>
      <c r="D6" s="4">
        <f>C6*5</f>
        <v>18675</v>
      </c>
      <c r="F6">
        <f>D6*E3</f>
        <v>25211.25</v>
      </c>
      <c r="G6">
        <f>F6*1.1</f>
        <v>27732.375000000004</v>
      </c>
      <c r="H6">
        <f>G6/60</f>
        <v>462.20625000000007</v>
      </c>
    </row>
    <row r="8" spans="1:8">
      <c r="A8" s="2" t="s">
        <v>5</v>
      </c>
      <c r="B8" s="9" t="s">
        <v>31</v>
      </c>
    </row>
    <row r="9" spans="1:8">
      <c r="B9" s="2" t="s">
        <v>28</v>
      </c>
      <c r="C9" s="9"/>
      <c r="D9" s="4">
        <v>6000</v>
      </c>
    </row>
    <row r="10" spans="1:8">
      <c r="B10" s="2" t="s">
        <v>19</v>
      </c>
      <c r="C10" s="9" t="s">
        <v>20</v>
      </c>
    </row>
    <row r="11" spans="1:8">
      <c r="B11" s="2" t="s">
        <v>21</v>
      </c>
      <c r="C11" s="9"/>
    </row>
    <row r="12" spans="1:8">
      <c r="B12" s="2" t="s">
        <v>29</v>
      </c>
      <c r="C12" s="9"/>
      <c r="D12" s="4">
        <v>600</v>
      </c>
    </row>
    <row r="13" spans="1:8">
      <c r="B13" s="2" t="s">
        <v>30</v>
      </c>
      <c r="D13" s="4">
        <v>750</v>
      </c>
    </row>
    <row r="14" spans="1:8">
      <c r="B14" s="2"/>
      <c r="D14" s="4">
        <f>SUM(D9:D13)</f>
        <v>7350</v>
      </c>
      <c r="F14">
        <f>D14*E3</f>
        <v>9922.5</v>
      </c>
      <c r="G14">
        <f>F14*1.1</f>
        <v>10914.75</v>
      </c>
      <c r="H14">
        <f>G14/60</f>
        <v>181.91249999999999</v>
      </c>
    </row>
    <row r="15" spans="1:8">
      <c r="B15" s="9" t="s">
        <v>9</v>
      </c>
    </row>
    <row r="16" spans="1:8">
      <c r="A16" t="s">
        <v>5</v>
      </c>
      <c r="B16" t="s">
        <v>15</v>
      </c>
      <c r="G16">
        <v>44820</v>
      </c>
      <c r="H16">
        <f>G16/60</f>
        <v>747</v>
      </c>
    </row>
    <row r="17" spans="1:8">
      <c r="B17" s="2" t="s">
        <v>25</v>
      </c>
    </row>
    <row r="18" spans="1:8">
      <c r="B18" s="2"/>
      <c r="H18" s="10"/>
    </row>
    <row r="19" spans="1:8">
      <c r="A19" t="s">
        <v>22</v>
      </c>
      <c r="B19" s="2" t="s">
        <v>23</v>
      </c>
      <c r="C19" s="10">
        <v>1677</v>
      </c>
      <c r="G19" t="s">
        <v>24</v>
      </c>
      <c r="H19" s="10">
        <f>C19/60</f>
        <v>27.95</v>
      </c>
    </row>
    <row r="20" spans="1:8">
      <c r="H20">
        <f>SUM(H4:H19)</f>
        <v>1419.0687500000001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REARD PASCAL</dc:creator>
  <cp:lastModifiedBy>SFACS</cp:lastModifiedBy>
  <cp:lastPrinted>2019-05-07T15:39:41Z</cp:lastPrinted>
  <dcterms:created xsi:type="dcterms:W3CDTF">2004-12-13T06:50:39Z</dcterms:created>
  <dcterms:modified xsi:type="dcterms:W3CDTF">2019-05-13T07:09:34Z</dcterms:modified>
</cp:coreProperties>
</file>